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05" activeTab="2"/>
  </bookViews>
  <sheets>
    <sheet name="Invulblad EORTC QLQ C30" sheetId="1" r:id="rId1"/>
    <sheet name="HERCODERING" sheetId="2" state="hidden" r:id="rId2"/>
    <sheet name="Domeinscores" sheetId="3" r:id="rId3"/>
    <sheet name="Blad1" sheetId="4" state="hidden" r:id="rId4"/>
  </sheets>
  <definedNames/>
  <calcPr fullCalcOnLoad="1"/>
</workbook>
</file>

<file path=xl/sharedStrings.xml><?xml version="1.0" encoding="utf-8"?>
<sst xmlns="http://schemas.openxmlformats.org/spreadsheetml/2006/main" count="107" uniqueCount="91">
  <si>
    <t>3a</t>
  </si>
  <si>
    <t>3b</t>
  </si>
  <si>
    <t>3c</t>
  </si>
  <si>
    <t>3d</t>
  </si>
  <si>
    <t>3e</t>
  </si>
  <si>
    <t>3f</t>
  </si>
  <si>
    <t>3g</t>
  </si>
  <si>
    <t>3h</t>
  </si>
  <si>
    <t>3i</t>
  </si>
  <si>
    <t>4a</t>
  </si>
  <si>
    <t>4b</t>
  </si>
  <si>
    <t>4c</t>
  </si>
  <si>
    <t>4d</t>
  </si>
  <si>
    <t>5a</t>
  </si>
  <si>
    <t>5b</t>
  </si>
  <si>
    <t>5c</t>
  </si>
  <si>
    <t>9a</t>
  </si>
  <si>
    <t>9b</t>
  </si>
  <si>
    <t>9c</t>
  </si>
  <si>
    <t>9d</t>
  </si>
  <si>
    <t>9e</t>
  </si>
  <si>
    <t>9f</t>
  </si>
  <si>
    <t>9g</t>
  </si>
  <si>
    <t>9h</t>
  </si>
  <si>
    <t>9i</t>
  </si>
  <si>
    <t>11a</t>
  </si>
  <si>
    <t>11b</t>
  </si>
  <si>
    <t>11c</t>
  </si>
  <si>
    <t>11d</t>
  </si>
  <si>
    <t>VRAAG</t>
  </si>
  <si>
    <t>SCORE</t>
  </si>
  <si>
    <t>HERCODERING</t>
  </si>
  <si>
    <t>fysiek functioneren</t>
  </si>
  <si>
    <t>sociaal functioneren</t>
  </si>
  <si>
    <t>rolbeperkingen (fysiek probleem)</t>
  </si>
  <si>
    <t>rolbeperkingen (emotioneel probleem)</t>
  </si>
  <si>
    <t>vitaliteit</t>
  </si>
  <si>
    <t>pijn</t>
  </si>
  <si>
    <t>gezondheidsverandering</t>
  </si>
  <si>
    <t>mentale gezondheid</t>
  </si>
  <si>
    <t>algemene gezondheidsbeleving</t>
  </si>
  <si>
    <t>3j</t>
  </si>
  <si>
    <t>Instructie</t>
  </si>
  <si>
    <t>Disclaimer</t>
  </si>
  <si>
    <r>
      <t xml:space="preserve">Deze tool is samengesteld in samenwerking met het </t>
    </r>
    <r>
      <rPr>
        <b/>
        <sz val="9"/>
        <color indexed="18"/>
        <rFont val="Times New Roman"/>
        <family val="1"/>
      </rPr>
      <t>NKI</t>
    </r>
    <r>
      <rPr>
        <sz val="9"/>
        <color indexed="40"/>
        <rFont val="Arial"/>
        <family val="2"/>
      </rPr>
      <t xml:space="preserve"> </t>
    </r>
    <r>
      <rPr>
        <b/>
        <sz val="9"/>
        <color indexed="23"/>
        <rFont val="Arial"/>
        <family val="2"/>
      </rPr>
      <t>-</t>
    </r>
    <r>
      <rPr>
        <sz val="9"/>
        <color indexed="40"/>
        <rFont val="Arial"/>
        <family val="2"/>
      </rPr>
      <t xml:space="preserve"> </t>
    </r>
    <r>
      <rPr>
        <b/>
        <sz val="9"/>
        <color indexed="60"/>
        <rFont val="Times New Roman"/>
        <family val="1"/>
      </rPr>
      <t>AVL</t>
    </r>
    <r>
      <rPr>
        <sz val="9"/>
        <color indexed="40"/>
        <rFont val="Arial"/>
        <family val="2"/>
      </rPr>
      <t xml:space="preserve">  te Amsterdam</t>
    </r>
  </si>
  <si>
    <t>DOMEIN</t>
  </si>
  <si>
    <t>DOMEINSCORE</t>
  </si>
  <si>
    <t>Gebruik van deze scoringstool wordt alleen aanbevolen voor mensen die geschoold zijn in het gebruik van de EORTC QLQ C30.</t>
  </si>
  <si>
    <t>Vul hiernaast de scores in voor elke vraag op de EORTC QLQ C30 (versie 3).</t>
  </si>
  <si>
    <t>Global Health Status QoL</t>
  </si>
  <si>
    <t>QoL</t>
  </si>
  <si>
    <t>ruwe score</t>
  </si>
  <si>
    <t>Functionele schalen</t>
  </si>
  <si>
    <t>Fysiek functioneren</t>
  </si>
  <si>
    <t>Global Health Status / Kwaliteit van leven</t>
  </si>
  <si>
    <t>rol functioneren</t>
  </si>
  <si>
    <t>Rol functioneren</t>
  </si>
  <si>
    <t>emotioneel functioneren</t>
  </si>
  <si>
    <t>Emotioneel functioneren</t>
  </si>
  <si>
    <t>cognitief functioneren</t>
  </si>
  <si>
    <t>Cognitief functioneren</t>
  </si>
  <si>
    <t>Sociaal functioneren</t>
  </si>
  <si>
    <t>Symptoom schalen / items</t>
  </si>
  <si>
    <t>Symptoomschalen / items</t>
  </si>
  <si>
    <t>vermoeidheid</t>
  </si>
  <si>
    <t>misselijkheid en braken</t>
  </si>
  <si>
    <t>kortademigheid</t>
  </si>
  <si>
    <t>slapeloosheid</t>
  </si>
  <si>
    <t>gebrek aan eetlust</t>
  </si>
  <si>
    <t>constipatie</t>
  </si>
  <si>
    <t>diarree</t>
  </si>
  <si>
    <t>financiele moeilijkheden</t>
  </si>
  <si>
    <t>Minimum score 0 (lage kwaliteit van leven), maximum score 100 (hoge kwaliteit van leven)</t>
  </si>
  <si>
    <t>Minimum score 0 (laag niveau van fysiek functioneren), maximum score 100 (hoog niveau van fysiek functioneren)</t>
  </si>
  <si>
    <t>Minimum score 0 (laag niveau van rol functioneren), maximum score 100 (hoog niveau van  rol functioneren)</t>
  </si>
  <si>
    <t>Minimum score 0 (laag niveau van emotioneel functioneren), maximum score 100 (hoog niveau van emotioneel functioneren)</t>
  </si>
  <si>
    <t>Minimum score 0 (laag niveau van cognitief functioneren), maximum score 100 (hoog niveau van cognitief functioneren)</t>
  </si>
  <si>
    <t>Minimum score 0 (laag niveau van sociaal functioneren), maximum score 100 (hoog niveau van sociaal functionren)</t>
  </si>
  <si>
    <t>Minimum score 0 (lage mate van vermoeidheid), maximum score 100 (hoge mate van vermoeidheid)</t>
  </si>
  <si>
    <t>Minimum score 0 (lage mate van misselijkheid en braken), maximum score 100 (hoge mate van misselijkheid en braken)</t>
  </si>
  <si>
    <t>Minimum score 0 (laag niveau pijn), maximum score 100 (hoog niveau pijn)</t>
  </si>
  <si>
    <t>Minimum score 0 (lage mate van kortademigheid), maximum score 100 (hoge mate van kortademigheid)</t>
  </si>
  <si>
    <t>Minimum score 0 (lage mate van slapeloosheid), maximum score 100 (hoge mate van slapeloosheid)</t>
  </si>
  <si>
    <t>Interpretatie</t>
  </si>
  <si>
    <t>Minimum score 0 (lage mate van verminderde eetlust), maximum score 100 (hoge mate van verminderde eetlust)</t>
  </si>
  <si>
    <t>Minimum score 0 (lage mate van constipatie), maximum score 100 (hoge mate van constipatie)</t>
  </si>
  <si>
    <t>Minimum score 0 (lage mate van diarreeklachten), maximum score 100 (hoge mate van diareeklachten)</t>
  </si>
  <si>
    <t>Minimum score 0 (lage mate van financiele moeilijkheden), maximum score 100 (hoge mate van financiele moeilijkheden)</t>
  </si>
  <si>
    <t xml:space="preserve">worden afgelezen. </t>
  </si>
  <si>
    <t xml:space="preserve">In het volgende tabblad kunnen vervolgens de absolute scores </t>
  </si>
  <si>
    <t>De werkbladen zijn voor eigen gebruik vervaardigd.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</si>
</sst>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</numFmts>
  <fonts count="60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Arial"/>
      <family val="2"/>
    </font>
    <font>
      <b/>
      <sz val="9"/>
      <color indexed="18"/>
      <name val="Times New Roman"/>
      <family val="1"/>
    </font>
    <font>
      <sz val="9"/>
      <color indexed="40"/>
      <name val="Arial"/>
      <family val="2"/>
    </font>
    <font>
      <b/>
      <sz val="9"/>
      <color indexed="23"/>
      <name val="Arial"/>
      <family val="2"/>
    </font>
    <font>
      <b/>
      <sz val="9"/>
      <color indexed="6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40"/>
      <name val="Arial"/>
      <family val="2"/>
    </font>
    <font>
      <sz val="9"/>
      <color indexed="9"/>
      <name val="Arial"/>
      <family val="2"/>
    </font>
    <font>
      <b/>
      <sz val="10"/>
      <color indexed="40"/>
      <name val="Arial"/>
      <family val="2"/>
    </font>
    <font>
      <b/>
      <sz val="9"/>
      <color indexed="55"/>
      <name val="Arial"/>
      <family val="2"/>
    </font>
    <font>
      <sz val="10"/>
      <color indexed="55"/>
      <name val="Tahoma"/>
      <family val="2"/>
    </font>
    <font>
      <sz val="9"/>
      <color indexed="55"/>
      <name val="Arial"/>
      <family val="2"/>
    </font>
    <font>
      <b/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00B0F0"/>
      <name val="Arial"/>
      <family val="2"/>
    </font>
    <font>
      <sz val="9"/>
      <color theme="0"/>
      <name val="Arial"/>
      <family val="2"/>
    </font>
    <font>
      <b/>
      <sz val="10"/>
      <color rgb="FF00B0F0"/>
      <name val="Arial"/>
      <family val="2"/>
    </font>
    <font>
      <b/>
      <sz val="9"/>
      <color theme="0" tint="-0.24997000396251678"/>
      <name val="Arial"/>
      <family val="2"/>
    </font>
    <font>
      <sz val="10"/>
      <color theme="0" tint="-0.24997000396251678"/>
      <name val="Tahoma"/>
      <family val="2"/>
    </font>
    <font>
      <sz val="9"/>
      <color theme="0" tint="-0.24997000396251678"/>
      <name val="Arial"/>
      <family val="2"/>
    </font>
    <font>
      <b/>
      <sz val="10"/>
      <color theme="0" tint="-0.24997000396251678"/>
      <name val="Tahoma"/>
      <family val="2"/>
    </font>
    <font>
      <sz val="9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FF6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1B5E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33" borderId="10" xfId="0" applyFont="1" applyFill="1" applyBorder="1" applyAlignment="1" applyProtection="1">
      <alignment horizontal="right" indent="1"/>
      <protection hidden="1"/>
    </xf>
    <xf numFmtId="0" fontId="52" fillId="33" borderId="11" xfId="0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right" indent="1"/>
      <protection hidden="1"/>
    </xf>
    <xf numFmtId="0" fontId="52" fillId="0" borderId="11" xfId="0" applyFont="1" applyFill="1" applyBorder="1" applyAlignment="1" applyProtection="1">
      <alignment horizontal="center"/>
      <protection locked="0"/>
    </xf>
    <xf numFmtId="0" fontId="52" fillId="34" borderId="11" xfId="0" applyFont="1" applyFill="1" applyBorder="1" applyAlignment="1" applyProtection="1">
      <alignment horizontal="center"/>
      <protection locked="0"/>
    </xf>
    <xf numFmtId="0" fontId="53" fillId="35" borderId="0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 indent="1"/>
      <protection/>
    </xf>
    <xf numFmtId="0" fontId="5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 hidden="1"/>
    </xf>
    <xf numFmtId="0" fontId="55" fillId="34" borderId="0" xfId="0" applyFont="1" applyFill="1" applyBorder="1" applyAlignment="1" applyProtection="1">
      <alignment/>
      <protection/>
    </xf>
    <xf numFmtId="0" fontId="56" fillId="34" borderId="0" xfId="0" applyFont="1" applyFill="1" applyBorder="1" applyAlignment="1" applyProtection="1">
      <alignment/>
      <protection/>
    </xf>
    <xf numFmtId="0" fontId="57" fillId="34" borderId="0" xfId="0" applyFont="1" applyFill="1" applyBorder="1" applyAlignment="1" applyProtection="1">
      <alignment/>
      <protection/>
    </xf>
    <xf numFmtId="0" fontId="58" fillId="34" borderId="0" xfId="0" applyFont="1" applyFill="1" applyBorder="1" applyAlignment="1" applyProtection="1">
      <alignment/>
      <protection/>
    </xf>
    <xf numFmtId="0" fontId="57" fillId="34" borderId="0" xfId="0" applyFont="1" applyFill="1" applyBorder="1" applyAlignment="1" applyProtection="1">
      <alignment/>
      <protection hidden="1"/>
    </xf>
    <xf numFmtId="172" fontId="56" fillId="34" borderId="0" xfId="0" applyNumberFormat="1" applyFont="1" applyFill="1" applyBorder="1" applyAlignment="1" applyProtection="1">
      <alignment/>
      <protection/>
    </xf>
    <xf numFmtId="2" fontId="56" fillId="34" borderId="0" xfId="0" applyNumberFormat="1" applyFont="1" applyFill="1" applyBorder="1" applyAlignment="1" applyProtection="1">
      <alignment/>
      <protection/>
    </xf>
    <xf numFmtId="0" fontId="56" fillId="34" borderId="0" xfId="0" applyFont="1" applyFill="1" applyBorder="1" applyAlignment="1" applyProtection="1">
      <alignment/>
      <protection hidden="1"/>
    </xf>
    <xf numFmtId="0" fontId="59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9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34" borderId="14" xfId="0" applyFont="1" applyFill="1" applyBorder="1" applyAlignment="1" applyProtection="1">
      <alignment/>
      <protection hidden="1"/>
    </xf>
    <xf numFmtId="0" fontId="9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172" fontId="4" fillId="34" borderId="0" xfId="0" applyNumberFormat="1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 applyProtection="1">
      <alignment/>
      <protection hidden="1"/>
    </xf>
    <xf numFmtId="172" fontId="9" fillId="34" borderId="0" xfId="0" applyNumberFormat="1" applyFont="1" applyFill="1" applyBorder="1" applyAlignment="1" applyProtection="1">
      <alignment/>
      <protection/>
    </xf>
    <xf numFmtId="0" fontId="10" fillId="34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34" borderId="14" xfId="0" applyFont="1" applyFill="1" applyBorder="1" applyAlignment="1" applyProtection="1">
      <alignment/>
      <protection hidden="1"/>
    </xf>
    <xf numFmtId="0" fontId="9" fillId="34" borderId="0" xfId="0" applyFont="1" applyFill="1" applyAlignment="1">
      <alignment/>
    </xf>
    <xf numFmtId="0" fontId="4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114300</xdr:rowOff>
    </xdr:from>
    <xdr:to>
      <xdr:col>2</xdr:col>
      <xdr:colOff>247650</xdr:colOff>
      <xdr:row>0</xdr:row>
      <xdr:rowOff>171450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430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114300</xdr:rowOff>
    </xdr:from>
    <xdr:to>
      <xdr:col>2</xdr:col>
      <xdr:colOff>247650</xdr:colOff>
      <xdr:row>0</xdr:row>
      <xdr:rowOff>466725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143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2781300</xdr:colOff>
      <xdr:row>1</xdr:row>
      <xdr:rowOff>114300</xdr:rowOff>
    </xdr:from>
    <xdr:to>
      <xdr:col>3</xdr:col>
      <xdr:colOff>2781300</xdr:colOff>
      <xdr:row>3</xdr:row>
      <xdr:rowOff>142875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572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3048000</xdr:colOff>
      <xdr:row>0</xdr:row>
      <xdr:rowOff>9525</xdr:rowOff>
    </xdr:from>
    <xdr:to>
      <xdr:col>3</xdr:col>
      <xdr:colOff>4067175</xdr:colOff>
      <xdr:row>0</xdr:row>
      <xdr:rowOff>361950</xdr:rowOff>
    </xdr:to>
    <xdr:pic>
      <xdr:nvPicPr>
        <xdr:cNvPr id="4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9525"/>
          <a:ext cx="1019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409575</xdr:colOff>
      <xdr:row>0</xdr:row>
      <xdr:rowOff>352425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0"/>
          <a:ext cx="1019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7.57421875" style="14" bestFit="1" customWidth="1"/>
    <col min="2" max="2" width="6.8515625" style="17" bestFit="1" customWidth="1"/>
    <col min="3" max="3" width="3.7109375" style="14" customWidth="1"/>
    <col min="4" max="4" width="62.00390625" style="14" customWidth="1"/>
    <col min="5" max="7" width="9.140625" style="14" customWidth="1"/>
    <col min="8" max="8" width="10.140625" style="14" bestFit="1" customWidth="1"/>
    <col min="9" max="9" width="9.140625" style="14" customWidth="1"/>
    <col min="10" max="16384" width="9.140625" style="17" customWidth="1"/>
  </cols>
  <sheetData>
    <row r="1" ht="42.75" customHeight="1"/>
    <row r="2" spans="1:4" ht="12.75">
      <c r="A2" s="15" t="s">
        <v>29</v>
      </c>
      <c r="B2" s="16" t="s">
        <v>30</v>
      </c>
      <c r="D2" s="12"/>
    </row>
    <row r="3" spans="1:4" ht="12.75">
      <c r="A3" s="7">
        <v>1</v>
      </c>
      <c r="B3" s="8"/>
      <c r="D3" s="12" t="s">
        <v>42</v>
      </c>
    </row>
    <row r="4" spans="1:4" ht="12.75">
      <c r="A4" s="9">
        <v>2</v>
      </c>
      <c r="B4" s="10"/>
      <c r="D4" s="12" t="s">
        <v>48</v>
      </c>
    </row>
    <row r="5" spans="1:4" ht="12.75">
      <c r="A5" s="7">
        <v>3</v>
      </c>
      <c r="B5" s="8"/>
      <c r="D5" s="12" t="s">
        <v>89</v>
      </c>
    </row>
    <row r="6" spans="1:4" ht="12.75">
      <c r="A6" s="9">
        <v>4</v>
      </c>
      <c r="B6" s="10"/>
      <c r="D6" s="12" t="s">
        <v>88</v>
      </c>
    </row>
    <row r="7" spans="1:4" ht="12.75">
      <c r="A7" s="7">
        <v>5</v>
      </c>
      <c r="B7" s="8"/>
      <c r="D7" s="18"/>
    </row>
    <row r="8" spans="1:2" ht="12.75">
      <c r="A8" s="9">
        <v>6</v>
      </c>
      <c r="B8" s="10"/>
    </row>
    <row r="9" spans="1:2" ht="12.75">
      <c r="A9" s="7">
        <v>7</v>
      </c>
      <c r="B9" s="8"/>
    </row>
    <row r="10" spans="1:2" ht="12.75">
      <c r="A10" s="9">
        <v>8</v>
      </c>
      <c r="B10" s="10"/>
    </row>
    <row r="11" spans="1:2" ht="12.75">
      <c r="A11" s="7">
        <v>9</v>
      </c>
      <c r="B11" s="8"/>
    </row>
    <row r="12" spans="1:2" ht="12.75">
      <c r="A12" s="9">
        <v>10</v>
      </c>
      <c r="B12" s="10"/>
    </row>
    <row r="13" spans="1:2" ht="12.75">
      <c r="A13" s="7">
        <v>11</v>
      </c>
      <c r="B13" s="8"/>
    </row>
    <row r="14" spans="1:2" ht="12.75">
      <c r="A14" s="9">
        <v>12</v>
      </c>
      <c r="B14" s="10"/>
    </row>
    <row r="15" spans="1:2" ht="12.75">
      <c r="A15" s="7">
        <v>13</v>
      </c>
      <c r="B15" s="8"/>
    </row>
    <row r="16" spans="1:2" ht="12.75">
      <c r="A16" s="9">
        <v>14</v>
      </c>
      <c r="B16" s="10"/>
    </row>
    <row r="17" spans="1:2" ht="12.75">
      <c r="A17" s="7">
        <v>15</v>
      </c>
      <c r="B17" s="8"/>
    </row>
    <row r="18" spans="1:2" ht="12.75">
      <c r="A18" s="9">
        <v>16</v>
      </c>
      <c r="B18" s="10"/>
    </row>
    <row r="19" spans="1:2" ht="12.75">
      <c r="A19" s="7">
        <v>17</v>
      </c>
      <c r="B19" s="8"/>
    </row>
    <row r="20" spans="1:2" ht="12.75">
      <c r="A20" s="9">
        <v>18</v>
      </c>
      <c r="B20" s="10"/>
    </row>
    <row r="21" spans="1:2" ht="12.75">
      <c r="A21" s="7">
        <v>19</v>
      </c>
      <c r="B21" s="8"/>
    </row>
    <row r="22" spans="1:2" ht="12.75">
      <c r="A22" s="9">
        <v>20</v>
      </c>
      <c r="B22" s="11"/>
    </row>
    <row r="23" spans="1:2" ht="12.75">
      <c r="A23" s="7">
        <v>21</v>
      </c>
      <c r="B23" s="8"/>
    </row>
    <row r="24" spans="1:2" ht="12.75">
      <c r="A24" s="9">
        <v>22</v>
      </c>
      <c r="B24" s="11"/>
    </row>
    <row r="25" spans="1:2" ht="12.75">
      <c r="A25" s="7">
        <v>23</v>
      </c>
      <c r="B25" s="8"/>
    </row>
    <row r="26" spans="1:2" ht="12.75">
      <c r="A26" s="9">
        <v>24</v>
      </c>
      <c r="B26" s="11"/>
    </row>
    <row r="27" spans="1:2" ht="12.75">
      <c r="A27" s="7">
        <v>25</v>
      </c>
      <c r="B27" s="8"/>
    </row>
    <row r="28" spans="1:2" ht="12.75">
      <c r="A28" s="9">
        <v>26</v>
      </c>
      <c r="B28" s="11"/>
    </row>
    <row r="29" spans="1:2" ht="12.75">
      <c r="A29" s="7">
        <v>27</v>
      </c>
      <c r="B29" s="8"/>
    </row>
    <row r="30" spans="1:2" ht="12.75">
      <c r="A30" s="9">
        <v>28</v>
      </c>
      <c r="B30" s="11"/>
    </row>
    <row r="31" spans="1:2" ht="12.75">
      <c r="A31" s="7">
        <v>29</v>
      </c>
      <c r="B31" s="8"/>
    </row>
    <row r="32" spans="1:2" ht="12.75">
      <c r="A32" s="9">
        <v>30</v>
      </c>
      <c r="B32" s="11"/>
    </row>
    <row r="34" spans="1:7" ht="12.75">
      <c r="A34" s="19" t="s">
        <v>43</v>
      </c>
      <c r="B34" s="20"/>
      <c r="C34" s="20"/>
      <c r="D34" s="20"/>
      <c r="E34" s="20"/>
      <c r="F34" s="20"/>
      <c r="G34" s="13"/>
    </row>
    <row r="35" spans="1:6" ht="12.75">
      <c r="A35" s="21" t="s">
        <v>90</v>
      </c>
      <c r="B35" s="20"/>
      <c r="C35" s="20"/>
      <c r="D35" s="22"/>
      <c r="E35" s="22"/>
      <c r="F35" s="22"/>
    </row>
    <row r="36" spans="1:6" ht="12.75">
      <c r="A36" s="23" t="s">
        <v>47</v>
      </c>
      <c r="B36" s="20"/>
      <c r="C36" s="20"/>
      <c r="D36" s="24"/>
      <c r="E36" s="25"/>
      <c r="F36" s="20"/>
    </row>
    <row r="37" spans="1:6" ht="12.75">
      <c r="A37" s="26"/>
      <c r="B37" s="20"/>
      <c r="C37" s="20"/>
      <c r="D37" s="24"/>
      <c r="E37" s="25"/>
      <c r="F37" s="20"/>
    </row>
    <row r="38" spans="1:4" ht="12.75">
      <c r="A38" s="27" t="s">
        <v>44</v>
      </c>
      <c r="B38" s="28"/>
      <c r="C38" s="13"/>
      <c r="D38" s="1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6" sqref="D6"/>
    </sheetView>
  </sheetViews>
  <sheetFormatPr defaultColWidth="9.140625" defaultRowHeight="12.75"/>
  <cols>
    <col min="4" max="4" width="13.7109375" style="0" bestFit="1" customWidth="1"/>
    <col min="6" max="6" width="33.140625" style="0" bestFit="1" customWidth="1"/>
    <col min="7" max="7" width="8.00390625" style="0" bestFit="1" customWidth="1"/>
  </cols>
  <sheetData>
    <row r="1" spans="1:8" ht="12.75">
      <c r="A1" s="3" t="s">
        <v>29</v>
      </c>
      <c r="B1" s="3" t="s">
        <v>30</v>
      </c>
      <c r="C1" s="4"/>
      <c r="D1" s="3" t="s">
        <v>31</v>
      </c>
      <c r="E1" s="4"/>
      <c r="F1" s="5"/>
      <c r="G1" s="4"/>
      <c r="H1" s="2"/>
    </row>
    <row r="2" spans="1:7" ht="12.75">
      <c r="A2" s="6">
        <v>1</v>
      </c>
      <c r="B2" s="4">
        <f>'Invulblad EORTC QLQ C30'!B3</f>
        <v>0</v>
      </c>
      <c r="C2" s="4"/>
      <c r="D2" s="4" t="str">
        <f>IF(B2=1,100,IF(B2=2,75,IF(B2=3,50,IF(B2=4,25,IF(B2=5,0,"MISSING")))))</f>
        <v>MISSING</v>
      </c>
      <c r="E2" s="4"/>
      <c r="F2" s="4" t="s">
        <v>32</v>
      </c>
      <c r="G2" s="4" t="e">
        <f>AVERAGE(D4:D13)</f>
        <v>#DIV/0!</v>
      </c>
    </row>
    <row r="3" spans="1:8" ht="12.75">
      <c r="A3" s="6">
        <v>2</v>
      </c>
      <c r="B3" s="4">
        <f>'Invulblad EORTC QLQ C30'!B4</f>
        <v>0</v>
      </c>
      <c r="C3" s="4"/>
      <c r="D3" s="4" t="str">
        <f>IF(B3=1,100,IF(B3=2,75,IF(B3=3,50,IF(B3=4,25,IF(B3=5,0,"MISSING")))))</f>
        <v>MISSING</v>
      </c>
      <c r="E3" s="4"/>
      <c r="F3" s="4" t="s">
        <v>33</v>
      </c>
      <c r="G3" s="4" t="e">
        <f>AVERAGE(D21,D33)</f>
        <v>#REF!</v>
      </c>
      <c r="H3" s="2"/>
    </row>
    <row r="4" spans="1:8" ht="12.75">
      <c r="A4" s="6" t="s">
        <v>0</v>
      </c>
      <c r="B4" s="4">
        <f>'Invulblad EORTC QLQ C30'!B5</f>
        <v>0</v>
      </c>
      <c r="C4" s="4"/>
      <c r="D4" s="4" t="str">
        <f>IF(B4=1,0,IF(B4=2,50,IF(B4=3,100,"MISSING")))</f>
        <v>MISSING</v>
      </c>
      <c r="E4" s="4"/>
      <c r="F4" s="4" t="s">
        <v>34</v>
      </c>
      <c r="G4" s="4" t="e">
        <f>AVERAGE(D14:D17)</f>
        <v>#DIV/0!</v>
      </c>
      <c r="H4" s="2"/>
    </row>
    <row r="5" spans="1:8" ht="12.75">
      <c r="A5" s="6" t="s">
        <v>1</v>
      </c>
      <c r="B5" s="4">
        <f>'Invulblad EORTC QLQ C30'!B6</f>
        <v>0</v>
      </c>
      <c r="C5" s="4"/>
      <c r="D5" s="4" t="str">
        <f>IF(B5=1,0,IF(B5=2,50,IF(B5=3,100,"MISSING")))</f>
        <v>MISSING</v>
      </c>
      <c r="E5" s="4"/>
      <c r="F5" s="4" t="s">
        <v>35</v>
      </c>
      <c r="G5" s="4" t="e">
        <f>AVERAGE(D18:D20)</f>
        <v>#DIV/0!</v>
      </c>
      <c r="H5" s="2"/>
    </row>
    <row r="6" spans="1:8" ht="12.75">
      <c r="A6" s="6" t="s">
        <v>2</v>
      </c>
      <c r="B6" s="4">
        <f>'Invulblad EORTC QLQ C30'!B7</f>
        <v>0</v>
      </c>
      <c r="C6" s="4"/>
      <c r="D6" s="4" t="str">
        <f aca="true" t="shared" si="0" ref="D6:D13">IF(B6=1,0,IF(B6=2,50,IF(B6=3,100,"MISSING")))</f>
        <v>MISSING</v>
      </c>
      <c r="E6" s="4"/>
      <c r="F6" s="4" t="s">
        <v>39</v>
      </c>
      <c r="G6" s="4" t="e">
        <f>AVERAGE(D25,D26,D27,D29,D31)</f>
        <v>#DIV/0!</v>
      </c>
      <c r="H6" s="2"/>
    </row>
    <row r="7" spans="1:8" ht="12.75">
      <c r="A7" s="6" t="s">
        <v>3</v>
      </c>
      <c r="B7" s="4">
        <f>'Invulblad EORTC QLQ C30'!B8</f>
        <v>0</v>
      </c>
      <c r="C7" s="4"/>
      <c r="D7" s="4" t="str">
        <f t="shared" si="0"/>
        <v>MISSING</v>
      </c>
      <c r="E7" s="4"/>
      <c r="F7" s="4" t="s">
        <v>36</v>
      </c>
      <c r="G7" s="4" t="e">
        <f>AVERAGE(D24,D28,D30,D32)</f>
        <v>#REF!</v>
      </c>
      <c r="H7" s="2"/>
    </row>
    <row r="8" spans="1:8" ht="12.75">
      <c r="A8" s="6" t="s">
        <v>4</v>
      </c>
      <c r="B8" s="4">
        <f>'Invulblad EORTC QLQ C30'!B9</f>
        <v>0</v>
      </c>
      <c r="C8" s="4"/>
      <c r="D8" s="4" t="str">
        <f t="shared" si="0"/>
        <v>MISSING</v>
      </c>
      <c r="E8" s="4"/>
      <c r="F8" s="4" t="s">
        <v>37</v>
      </c>
      <c r="G8" s="4" t="e">
        <f>AVERAGE(D22:D23)</f>
        <v>#DIV/0!</v>
      </c>
      <c r="H8" s="2"/>
    </row>
    <row r="9" spans="1:8" ht="12.75">
      <c r="A9" s="6" t="s">
        <v>5</v>
      </c>
      <c r="B9" s="4">
        <f>'Invulblad EORTC QLQ C30'!B10</f>
        <v>0</v>
      </c>
      <c r="C9" s="4"/>
      <c r="D9" s="4" t="str">
        <f t="shared" si="0"/>
        <v>MISSING</v>
      </c>
      <c r="E9" s="4"/>
      <c r="F9" s="4" t="s">
        <v>40</v>
      </c>
      <c r="G9" s="4" t="e">
        <f>AVERAGE(D2,D34:D37)</f>
        <v>#REF!</v>
      </c>
      <c r="H9" s="2"/>
    </row>
    <row r="10" spans="1:8" ht="12.75">
      <c r="A10" s="6" t="s">
        <v>6</v>
      </c>
      <c r="B10" s="4">
        <f>'Invulblad EORTC QLQ C30'!B11</f>
        <v>0</v>
      </c>
      <c r="C10" s="4"/>
      <c r="D10" s="4" t="str">
        <f t="shared" si="0"/>
        <v>MISSING</v>
      </c>
      <c r="E10" s="4"/>
      <c r="F10" s="4" t="s">
        <v>38</v>
      </c>
      <c r="G10" s="4" t="e">
        <f>AVERAGE(D3)</f>
        <v>#DIV/0!</v>
      </c>
      <c r="H10" s="2"/>
    </row>
    <row r="11" spans="1:8" ht="12.75">
      <c r="A11" s="6" t="s">
        <v>7</v>
      </c>
      <c r="B11" s="4">
        <f>'Invulblad EORTC QLQ C30'!B12</f>
        <v>0</v>
      </c>
      <c r="C11" s="4"/>
      <c r="D11" s="4" t="str">
        <f t="shared" si="0"/>
        <v>MISSING</v>
      </c>
      <c r="E11" s="4"/>
      <c r="F11" s="4"/>
      <c r="G11" s="4"/>
      <c r="H11" s="2"/>
    </row>
    <row r="12" spans="1:8" ht="12.75">
      <c r="A12" s="6" t="s">
        <v>8</v>
      </c>
      <c r="B12" s="4">
        <f>'Invulblad EORTC QLQ C30'!B13</f>
        <v>0</v>
      </c>
      <c r="C12" s="4"/>
      <c r="D12" s="4" t="str">
        <f t="shared" si="0"/>
        <v>MISSING</v>
      </c>
      <c r="E12" s="4"/>
      <c r="F12" s="4"/>
      <c r="G12" s="4"/>
      <c r="H12" s="2"/>
    </row>
    <row r="13" spans="1:8" ht="12.75">
      <c r="A13" s="6" t="s">
        <v>41</v>
      </c>
      <c r="B13" s="4">
        <f>'Invulblad EORTC QLQ C30'!B14</f>
        <v>0</v>
      </c>
      <c r="C13" s="4"/>
      <c r="D13" s="4" t="str">
        <f t="shared" si="0"/>
        <v>MISSING</v>
      </c>
      <c r="E13" s="4"/>
      <c r="F13" s="4"/>
      <c r="G13" s="4"/>
      <c r="H13" s="2"/>
    </row>
    <row r="14" spans="1:8" ht="12.75">
      <c r="A14" s="6" t="s">
        <v>9</v>
      </c>
      <c r="B14" s="4">
        <f>'Invulblad EORTC QLQ C30'!B15</f>
        <v>0</v>
      </c>
      <c r="C14" s="4"/>
      <c r="D14" s="4" t="str">
        <f aca="true" t="shared" si="1" ref="D14:D20">IF(B14=1,0,IF(B14=2,100,"MISSING"))</f>
        <v>MISSING</v>
      </c>
      <c r="E14" s="4"/>
      <c r="F14" s="4"/>
      <c r="G14" s="4"/>
      <c r="H14" s="2"/>
    </row>
    <row r="15" spans="1:8" ht="12.75">
      <c r="A15" s="6" t="s">
        <v>10</v>
      </c>
      <c r="B15" s="4">
        <f>'Invulblad EORTC QLQ C30'!B16</f>
        <v>0</v>
      </c>
      <c r="C15" s="4"/>
      <c r="D15" s="4" t="str">
        <f t="shared" si="1"/>
        <v>MISSING</v>
      </c>
      <c r="E15" s="4"/>
      <c r="F15" s="4"/>
      <c r="G15" s="4"/>
      <c r="H15" s="2"/>
    </row>
    <row r="16" spans="1:8" ht="12.75">
      <c r="A16" s="6" t="s">
        <v>11</v>
      </c>
      <c r="B16" s="4">
        <f>'Invulblad EORTC QLQ C30'!B17</f>
        <v>0</v>
      </c>
      <c r="C16" s="4"/>
      <c r="D16" s="4" t="str">
        <f t="shared" si="1"/>
        <v>MISSING</v>
      </c>
      <c r="E16" s="4"/>
      <c r="F16" s="4"/>
      <c r="G16" s="4"/>
      <c r="H16" s="2"/>
    </row>
    <row r="17" spans="1:8" ht="12.75">
      <c r="A17" s="6" t="s">
        <v>12</v>
      </c>
      <c r="B17" s="4">
        <f>'Invulblad EORTC QLQ C30'!B18</f>
        <v>0</v>
      </c>
      <c r="C17" s="4"/>
      <c r="D17" s="4" t="str">
        <f t="shared" si="1"/>
        <v>MISSING</v>
      </c>
      <c r="E17" s="4"/>
      <c r="F17" s="4"/>
      <c r="G17" s="4"/>
      <c r="H17" s="2"/>
    </row>
    <row r="18" spans="1:8" ht="12.75">
      <c r="A18" s="6" t="s">
        <v>13</v>
      </c>
      <c r="B18" s="4">
        <f>'Invulblad EORTC QLQ C30'!B19</f>
        <v>0</v>
      </c>
      <c r="C18" s="4"/>
      <c r="D18" s="4" t="str">
        <f t="shared" si="1"/>
        <v>MISSING</v>
      </c>
      <c r="E18" s="4"/>
      <c r="F18" s="4"/>
      <c r="G18" s="4"/>
      <c r="H18" s="2"/>
    </row>
    <row r="19" spans="1:8" ht="12.75">
      <c r="A19" s="6" t="s">
        <v>14</v>
      </c>
      <c r="B19" s="4">
        <f>'Invulblad EORTC QLQ C30'!B20</f>
        <v>0</v>
      </c>
      <c r="C19" s="4"/>
      <c r="D19" s="4" t="str">
        <f t="shared" si="1"/>
        <v>MISSING</v>
      </c>
      <c r="E19" s="4"/>
      <c r="F19" s="4"/>
      <c r="G19" s="4"/>
      <c r="H19" s="2"/>
    </row>
    <row r="20" spans="1:8" ht="12.75">
      <c r="A20" s="6" t="s">
        <v>15</v>
      </c>
      <c r="B20" s="4">
        <f>'Invulblad EORTC QLQ C30'!B21</f>
        <v>0</v>
      </c>
      <c r="C20" s="4"/>
      <c r="D20" s="4" t="str">
        <f t="shared" si="1"/>
        <v>MISSING</v>
      </c>
      <c r="E20" s="4"/>
      <c r="F20" s="4"/>
      <c r="G20" s="4"/>
      <c r="H20" s="2"/>
    </row>
    <row r="21" spans="1:8" ht="12.75">
      <c r="A21" s="6">
        <v>6</v>
      </c>
      <c r="B21" s="4">
        <f>'Invulblad EORTC QLQ C30'!B22</f>
        <v>0</v>
      </c>
      <c r="C21" s="4"/>
      <c r="D21" s="4" t="str">
        <f>IF(B21=1,100,IF(B21=2,75,IF(B21=3,50,IF(B21=4,25,IF(B21=5,0,"MISSING")))))</f>
        <v>MISSING</v>
      </c>
      <c r="E21" s="4"/>
      <c r="F21" s="4"/>
      <c r="G21" s="4"/>
      <c r="H21" s="2"/>
    </row>
    <row r="22" spans="1:8" ht="12.75">
      <c r="A22" s="6">
        <v>7</v>
      </c>
      <c r="B22" s="4">
        <f>'Invulblad EORTC QLQ C30'!B23</f>
        <v>0</v>
      </c>
      <c r="C22" s="4"/>
      <c r="D22" s="4" t="str">
        <f>IF(B22=1,100,IF(B22=2,80,IF(B22=3,60,IF(B22=4,40,IF(B22=5,20,IF(B22=6,0,"MISSING"))))))</f>
        <v>MISSING</v>
      </c>
      <c r="E22" s="4"/>
      <c r="F22" s="4"/>
      <c r="G22" s="4"/>
      <c r="H22" s="2"/>
    </row>
    <row r="23" spans="1:8" ht="12.75">
      <c r="A23" s="6">
        <v>8</v>
      </c>
      <c r="B23" s="4">
        <f>'Invulblad EORTC QLQ C30'!B24</f>
        <v>0</v>
      </c>
      <c r="C23" s="4"/>
      <c r="D23" s="4" t="str">
        <f>IF(B23=1,100,IF(B23=2,75,IF(B23=3,50,IF(B23=4,25,IF(B23=5,0,"MISSING")))))</f>
        <v>MISSING</v>
      </c>
      <c r="E23" s="4"/>
      <c r="F23" s="4"/>
      <c r="G23" s="4"/>
      <c r="H23" s="2"/>
    </row>
    <row r="24" spans="1:8" ht="12.75">
      <c r="A24" s="6" t="s">
        <v>16</v>
      </c>
      <c r="B24" s="4">
        <f>'Invulblad EORTC QLQ C30'!B25</f>
        <v>0</v>
      </c>
      <c r="C24" s="4"/>
      <c r="D24" s="4" t="str">
        <f>IF(B24=1,100,IF(B24=2,80,IF(B24=3,60,IF(B24=4,40,IF(B24=5,20,IF(B24=6,0,"MISSING"))))))</f>
        <v>MISSING</v>
      </c>
      <c r="E24" s="4"/>
      <c r="F24" s="4"/>
      <c r="G24" s="4"/>
      <c r="H24" s="2"/>
    </row>
    <row r="25" spans="1:8" ht="12.75">
      <c r="A25" s="6" t="s">
        <v>17</v>
      </c>
      <c r="B25" s="4">
        <f>'Invulblad EORTC QLQ C30'!B26</f>
        <v>0</v>
      </c>
      <c r="C25" s="4"/>
      <c r="D25" s="4" t="str">
        <f>IF(B25=1,0,IF(B25=2,20,IF(B25=3,40,IF(B25=4,60,IF(B25=5,80,IF(B25=6,100,"MISSING"))))))</f>
        <v>MISSING</v>
      </c>
      <c r="E25" s="4"/>
      <c r="F25" s="4"/>
      <c r="G25" s="4"/>
      <c r="H25" s="2"/>
    </row>
    <row r="26" spans="1:8" ht="12.75">
      <c r="A26" s="6" t="s">
        <v>18</v>
      </c>
      <c r="B26" s="4">
        <f>'Invulblad EORTC QLQ C30'!B27</f>
        <v>0</v>
      </c>
      <c r="C26" s="4"/>
      <c r="D26" s="4" t="str">
        <f>IF(B26=1,0,IF(B26=2,20,IF(B26=3,40,IF(B26=4,60,IF(B26=5,80,IF(B26=6,100,"MISSING"))))))</f>
        <v>MISSING</v>
      </c>
      <c r="E26" s="4"/>
      <c r="F26" s="4"/>
      <c r="G26" s="4"/>
      <c r="H26" s="2"/>
    </row>
    <row r="27" spans="1:8" ht="12.75">
      <c r="A27" s="6" t="s">
        <v>19</v>
      </c>
      <c r="B27" s="4">
        <f>'Invulblad EORTC QLQ C30'!B28</f>
        <v>0</v>
      </c>
      <c r="C27" s="4"/>
      <c r="D27" s="4" t="str">
        <f>IF(B27=1,100,IF(B27=2,80,IF(B27=3,60,IF(B27=4,40,IF(B27=5,20,IF(B27=6,0,"MISSING"))))))</f>
        <v>MISSING</v>
      </c>
      <c r="E27" s="4"/>
      <c r="F27" s="4"/>
      <c r="G27" s="4"/>
      <c r="H27" s="2"/>
    </row>
    <row r="28" spans="1:8" ht="12.75">
      <c r="A28" s="6" t="s">
        <v>20</v>
      </c>
      <c r="B28" s="4">
        <f>'Invulblad EORTC QLQ C30'!B29</f>
        <v>0</v>
      </c>
      <c r="C28" s="4"/>
      <c r="D28" s="4" t="str">
        <f>IF(B28=1,100,IF(B28=2,80,IF(B28=3,60,IF(B28=4,40,IF(B28=5,20,IF(B28=6,0,"MISSING"))))))</f>
        <v>MISSING</v>
      </c>
      <c r="E28" s="4"/>
      <c r="F28" s="4"/>
      <c r="G28" s="4"/>
      <c r="H28" s="2"/>
    </row>
    <row r="29" spans="1:8" ht="12.75">
      <c r="A29" s="6" t="s">
        <v>21</v>
      </c>
      <c r="B29" s="4">
        <f>'Invulblad EORTC QLQ C30'!B30</f>
        <v>0</v>
      </c>
      <c r="C29" s="4"/>
      <c r="D29" s="4" t="str">
        <f>IF(B29=1,0,IF(B29=2,20,IF(B29=3,40,IF(B29=4,60,IF(B29=5,80,IF(B29=6,100,"MISSING"))))))</f>
        <v>MISSING</v>
      </c>
      <c r="E29" s="4"/>
      <c r="F29" s="4"/>
      <c r="G29" s="4"/>
      <c r="H29" s="2"/>
    </row>
    <row r="30" spans="1:8" ht="12.75">
      <c r="A30" s="6" t="s">
        <v>22</v>
      </c>
      <c r="B30" s="4">
        <f>'Invulblad EORTC QLQ C30'!B31</f>
        <v>0</v>
      </c>
      <c r="C30" s="4"/>
      <c r="D30" s="4" t="str">
        <f>IF(B30=1,0,IF(B30=2,20,IF(B30=3,40,IF(B30=4,60,IF(B30=5,80,IF(B30=6,100,"MISSING"))))))</f>
        <v>MISSING</v>
      </c>
      <c r="E30" s="4"/>
      <c r="F30" s="4"/>
      <c r="G30" s="4"/>
      <c r="H30" s="2"/>
    </row>
    <row r="31" spans="1:8" ht="12.75">
      <c r="A31" s="6" t="s">
        <v>23</v>
      </c>
      <c r="B31" s="4">
        <f>'Invulblad EORTC QLQ C30'!B32</f>
        <v>0</v>
      </c>
      <c r="C31" s="4"/>
      <c r="D31" s="4" t="str">
        <f>IF(B31=1,100,IF(B31=2,80,IF(B31=3,60,IF(B31=4,40,IF(B31=5,20,IF(B31=6,0,"MISSING"))))))</f>
        <v>MISSING</v>
      </c>
      <c r="E31" s="4"/>
      <c r="F31" s="4"/>
      <c r="G31" s="4"/>
      <c r="H31" s="2"/>
    </row>
    <row r="32" spans="1:8" ht="12.75">
      <c r="A32" s="6" t="s">
        <v>24</v>
      </c>
      <c r="B32" s="4" t="e">
        <f>'Invulblad EORTC QLQ C30'!#REF!</f>
        <v>#REF!</v>
      </c>
      <c r="C32" s="4"/>
      <c r="D32" s="4" t="e">
        <f>IF(B32=1,0,IF(B32=2,20,IF(B32=3,40,IF(B32=4,60,IF(B32=5,80,IF(B32=6,100,"MISSING"))))))</f>
        <v>#REF!</v>
      </c>
      <c r="E32" s="4"/>
      <c r="F32" s="4"/>
      <c r="G32" s="4"/>
      <c r="H32" s="2"/>
    </row>
    <row r="33" spans="1:8" ht="12.75">
      <c r="A33" s="6">
        <v>10</v>
      </c>
      <c r="B33" s="4" t="e">
        <f>'Invulblad EORTC QLQ C30'!#REF!</f>
        <v>#REF!</v>
      </c>
      <c r="C33" s="4"/>
      <c r="D33" s="4" t="e">
        <f>IF(B33=1,0,IF(B33=2,25,IF(B33=3,50,IF(B33=4,75,IF(B33=5,100,"MISSING")))))</f>
        <v>#REF!</v>
      </c>
      <c r="E33" s="4"/>
      <c r="F33" s="4"/>
      <c r="G33" s="4"/>
      <c r="H33" s="2"/>
    </row>
    <row r="34" spans="1:8" ht="12.75">
      <c r="A34" s="6" t="s">
        <v>25</v>
      </c>
      <c r="B34" s="4" t="e">
        <f>'Invulblad EORTC QLQ C30'!#REF!</f>
        <v>#REF!</v>
      </c>
      <c r="C34" s="4"/>
      <c r="D34" s="4" t="e">
        <f>IF(B34=1,0,IF(B34=2,25,IF(B34=3,50,IF(B34=4,75,IF(B34=5,100,"MISSING")))))</f>
        <v>#REF!</v>
      </c>
      <c r="E34" s="4"/>
      <c r="F34" s="4"/>
      <c r="G34" s="4"/>
      <c r="H34" s="2"/>
    </row>
    <row r="35" spans="1:8" ht="12.75">
      <c r="A35" s="6" t="s">
        <v>26</v>
      </c>
      <c r="B35" s="4" t="e">
        <f>'Invulblad EORTC QLQ C30'!#REF!</f>
        <v>#REF!</v>
      </c>
      <c r="C35" s="4"/>
      <c r="D35" s="4" t="e">
        <f>IF(B35=1,100,IF(B35=2,75,IF(B35=3,50,IF(B35=4,25,IF(B35=5,0,"MISSING")))))</f>
        <v>#REF!</v>
      </c>
      <c r="E35" s="4"/>
      <c r="F35" s="4"/>
      <c r="G35" s="4"/>
      <c r="H35" s="2"/>
    </row>
    <row r="36" spans="1:8" ht="12.75">
      <c r="A36" s="6" t="s">
        <v>27</v>
      </c>
      <c r="B36" s="4" t="e">
        <f>'Invulblad EORTC QLQ C30'!#REF!</f>
        <v>#REF!</v>
      </c>
      <c r="C36" s="4"/>
      <c r="D36" s="4" t="e">
        <f>IF(B36=1,0,IF(B36=2,25,IF(B36=3,50,IF(B36=4,75,IF(B36=5,100,"MISSING")))))</f>
        <v>#REF!</v>
      </c>
      <c r="E36" s="4"/>
      <c r="F36" s="4"/>
      <c r="G36" s="4"/>
      <c r="H36" s="2"/>
    </row>
    <row r="37" spans="1:8" ht="12.75">
      <c r="A37" s="6" t="s">
        <v>28</v>
      </c>
      <c r="B37" s="4" t="e">
        <f>'Invulblad EORTC QLQ C30'!#REF!</f>
        <v>#REF!</v>
      </c>
      <c r="C37" s="4"/>
      <c r="D37" s="4" t="e">
        <f>IF(B37=1,100,IF(B37=2,75,IF(B37=3,50,IF(B37=4,25,IF(B37=5,0,"MISSING")))))</f>
        <v>#REF!</v>
      </c>
      <c r="E37" s="4"/>
      <c r="F37" s="4"/>
      <c r="G37" s="4"/>
      <c r="H37" s="2"/>
    </row>
    <row r="38" spans="1:8" ht="12.75">
      <c r="A38" s="2"/>
      <c r="B38" s="1"/>
      <c r="C38" s="2"/>
      <c r="D38" s="2"/>
      <c r="E38" s="2"/>
      <c r="F38" s="2"/>
      <c r="G38" s="2"/>
      <c r="H38" s="2"/>
    </row>
    <row r="39" spans="1:8" ht="12.75">
      <c r="A39" s="2"/>
      <c r="B39" s="1"/>
      <c r="C39" s="2"/>
      <c r="D39" s="2"/>
      <c r="E39" s="2"/>
      <c r="F39" s="2"/>
      <c r="G39" s="2"/>
      <c r="H39" s="2"/>
    </row>
    <row r="40" spans="1:8" ht="12.75">
      <c r="A40" s="2"/>
      <c r="B40" s="1"/>
      <c r="C40" s="2"/>
      <c r="D40" s="2"/>
      <c r="E40" s="2"/>
      <c r="F40" s="2"/>
      <c r="G40" s="2"/>
      <c r="H40" s="2"/>
    </row>
    <row r="41" spans="1:8" ht="12.75">
      <c r="A41" s="2"/>
      <c r="B41" s="1"/>
      <c r="C41" s="2"/>
      <c r="D41" s="2"/>
      <c r="E41" s="2"/>
      <c r="F41" s="2"/>
      <c r="G41" s="2"/>
      <c r="H41" s="2"/>
    </row>
    <row r="42" spans="1:8" ht="12.75">
      <c r="A42" s="2"/>
      <c r="B42" s="1"/>
      <c r="C42" s="2"/>
      <c r="D42" s="2"/>
      <c r="E42" s="2"/>
      <c r="F42" s="2"/>
      <c r="G42" s="2"/>
      <c r="H42" s="2"/>
    </row>
    <row r="43" spans="1:8" ht="12.75">
      <c r="A43" s="2"/>
      <c r="B43" s="1"/>
      <c r="C43" s="2"/>
      <c r="D43" s="2"/>
      <c r="E43" s="2"/>
      <c r="F43" s="2"/>
      <c r="G43" s="2"/>
      <c r="H43" s="2"/>
    </row>
    <row r="44" spans="1:8" ht="12.75">
      <c r="A44" s="2"/>
      <c r="B44" s="1"/>
      <c r="C44" s="2"/>
      <c r="D44" s="2"/>
      <c r="E44" s="2"/>
      <c r="F44" s="2"/>
      <c r="G44" s="2"/>
      <c r="H44" s="2"/>
    </row>
    <row r="45" spans="1:8" ht="12.75">
      <c r="A45" s="2"/>
      <c r="B45" s="1"/>
      <c r="C45" s="2"/>
      <c r="D45" s="2"/>
      <c r="E45" s="2"/>
      <c r="F45" s="2"/>
      <c r="G45" s="2"/>
      <c r="H45" s="2"/>
    </row>
    <row r="46" spans="1:8" ht="12.75">
      <c r="A46" s="2"/>
      <c r="B46" s="1"/>
      <c r="C46" s="2"/>
      <c r="D46" s="2"/>
      <c r="E46" s="2"/>
      <c r="F46" s="2"/>
      <c r="G46" s="2"/>
      <c r="H46" s="2"/>
    </row>
  </sheetData>
  <sheetProtection password="E7C1" sheet="1" objects="1" scenarios="1" selectLockedCells="1" selectUnlockedCells="1"/>
  <printOptions/>
  <pageMargins left="0.75" right="0.75" top="1" bottom="1" header="0.5" footer="0.5"/>
  <pageSetup orientation="portrait" paperSize="9"/>
  <ignoredErrors>
    <ignoredError sqref="D22:D23 D31 D35 G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34.00390625" style="29" customWidth="1"/>
    <col min="2" max="2" width="19.421875" style="29" customWidth="1"/>
    <col min="3" max="3" width="13.7109375" style="29" customWidth="1"/>
    <col min="4" max="4" width="10.28125" style="29" customWidth="1"/>
    <col min="5" max="16384" width="9.140625" style="29" customWidth="1"/>
  </cols>
  <sheetData>
    <row r="1" spans="1:3" ht="44.25" customHeight="1">
      <c r="A1" s="30" t="s">
        <v>45</v>
      </c>
      <c r="B1" s="31" t="s">
        <v>46</v>
      </c>
      <c r="C1" s="32" t="s">
        <v>83</v>
      </c>
    </row>
    <row r="3" spans="1:3" ht="12.75">
      <c r="A3" s="45" t="s">
        <v>54</v>
      </c>
      <c r="C3" s="42"/>
    </row>
    <row r="4" spans="1:14" ht="12.75">
      <c r="A4" s="33" t="s">
        <v>54</v>
      </c>
      <c r="B4" s="34">
        <f>((Blad1!D3-1)/6)*100</f>
        <v>-16.666666666666664</v>
      </c>
      <c r="C4" s="46" t="s">
        <v>72</v>
      </c>
      <c r="D4" s="41"/>
      <c r="E4" s="46"/>
      <c r="F4" s="46"/>
      <c r="G4" s="46"/>
      <c r="H4" s="46"/>
      <c r="I4" s="46"/>
      <c r="J4" s="46"/>
      <c r="K4" s="47"/>
      <c r="L4" s="47"/>
      <c r="M4" s="47"/>
      <c r="N4" s="47"/>
    </row>
    <row r="5" spans="1:14" ht="12.75">
      <c r="A5" s="33"/>
      <c r="B5" s="34"/>
      <c r="C5" s="46"/>
      <c r="D5" s="41"/>
      <c r="E5" s="46"/>
      <c r="F5" s="46"/>
      <c r="G5" s="46"/>
      <c r="H5" s="46"/>
      <c r="I5" s="46"/>
      <c r="J5" s="46"/>
      <c r="K5" s="47"/>
      <c r="L5" s="47"/>
      <c r="M5" s="47"/>
      <c r="N5" s="47"/>
    </row>
    <row r="6" spans="1:14" ht="12.75">
      <c r="A6" s="45" t="s">
        <v>52</v>
      </c>
      <c r="B6" s="34"/>
      <c r="C6" s="46"/>
      <c r="D6" s="41"/>
      <c r="E6" s="46"/>
      <c r="F6" s="46"/>
      <c r="G6" s="46"/>
      <c r="H6" s="46"/>
      <c r="I6" s="46"/>
      <c r="J6" s="46"/>
      <c r="K6" s="47"/>
      <c r="L6" s="47"/>
      <c r="M6" s="47"/>
      <c r="N6" s="47"/>
    </row>
    <row r="7" spans="1:14" ht="12.75">
      <c r="A7" s="33" t="s">
        <v>32</v>
      </c>
      <c r="B7" s="34">
        <f>(1-((Blad1!D6-1)/3))*100</f>
        <v>133.33333333333331</v>
      </c>
      <c r="C7" s="46" t="s">
        <v>73</v>
      </c>
      <c r="D7" s="41"/>
      <c r="E7" s="46"/>
      <c r="F7" s="46"/>
      <c r="G7" s="46"/>
      <c r="H7" s="46"/>
      <c r="I7" s="46"/>
      <c r="J7" s="46"/>
      <c r="K7" s="47"/>
      <c r="L7" s="47"/>
      <c r="M7" s="47"/>
      <c r="N7" s="47"/>
    </row>
    <row r="8" spans="1:14" ht="12.75">
      <c r="A8" s="33" t="s">
        <v>55</v>
      </c>
      <c r="B8" s="34">
        <f>(1-((Blad1!D7-1)/3))*100</f>
        <v>133.33333333333331</v>
      </c>
      <c r="C8" s="46" t="s">
        <v>74</v>
      </c>
      <c r="D8" s="41"/>
      <c r="E8" s="46"/>
      <c r="F8" s="46"/>
      <c r="G8" s="46"/>
      <c r="H8" s="46"/>
      <c r="I8" s="46"/>
      <c r="J8" s="46"/>
      <c r="K8" s="47"/>
      <c r="L8" s="47"/>
      <c r="M8" s="47"/>
      <c r="N8" s="47"/>
    </row>
    <row r="9" spans="1:14" ht="12.75">
      <c r="A9" s="33" t="s">
        <v>57</v>
      </c>
      <c r="B9" s="34">
        <f>(1-((Blad1!D8-1)/3))*100</f>
        <v>133.33333333333331</v>
      </c>
      <c r="C9" s="46" t="s">
        <v>75</v>
      </c>
      <c r="D9" s="41"/>
      <c r="E9" s="46"/>
      <c r="F9" s="46"/>
      <c r="G9" s="46"/>
      <c r="H9" s="46"/>
      <c r="I9" s="46"/>
      <c r="J9" s="46"/>
      <c r="K9" s="47"/>
      <c r="L9" s="47"/>
      <c r="M9" s="47"/>
      <c r="N9" s="47"/>
    </row>
    <row r="10" spans="1:14" ht="12.75">
      <c r="A10" s="33" t="s">
        <v>59</v>
      </c>
      <c r="B10" s="34">
        <f>(1-((Blad1!D9-1)/3))*100</f>
        <v>133.33333333333331</v>
      </c>
      <c r="C10" s="46" t="s">
        <v>76</v>
      </c>
      <c r="D10" s="41"/>
      <c r="E10" s="46"/>
      <c r="F10" s="46"/>
      <c r="G10" s="46"/>
      <c r="H10" s="46"/>
      <c r="I10" s="46"/>
      <c r="J10" s="46"/>
      <c r="K10" s="47"/>
      <c r="L10" s="47"/>
      <c r="M10" s="47"/>
      <c r="N10" s="47"/>
    </row>
    <row r="11" spans="1:14" ht="12.75">
      <c r="A11" s="33" t="s">
        <v>33</v>
      </c>
      <c r="B11" s="34">
        <f>(1-((Blad1!D10-1)/3))*100</f>
        <v>133.33333333333331</v>
      </c>
      <c r="C11" s="46" t="s">
        <v>77</v>
      </c>
      <c r="D11" s="41"/>
      <c r="E11" s="46"/>
      <c r="F11" s="46"/>
      <c r="G11" s="46"/>
      <c r="H11" s="46"/>
      <c r="I11" s="46"/>
      <c r="J11" s="46"/>
      <c r="K11" s="47"/>
      <c r="L11" s="47"/>
      <c r="M11" s="47"/>
      <c r="N11" s="47"/>
    </row>
    <row r="12" spans="1:14" ht="12.75">
      <c r="A12" s="33"/>
      <c r="B12" s="34"/>
      <c r="C12" s="46"/>
      <c r="D12" s="41"/>
      <c r="E12" s="46"/>
      <c r="F12" s="46"/>
      <c r="G12" s="46"/>
      <c r="H12" s="46"/>
      <c r="I12" s="46"/>
      <c r="J12" s="46"/>
      <c r="K12" s="47"/>
      <c r="L12" s="47"/>
      <c r="M12" s="47"/>
      <c r="N12" s="47"/>
    </row>
    <row r="13" spans="1:14" ht="12.75">
      <c r="A13" s="45" t="s">
        <v>63</v>
      </c>
      <c r="B13" s="34"/>
      <c r="C13" s="46"/>
      <c r="D13" s="41"/>
      <c r="E13" s="46"/>
      <c r="F13" s="46"/>
      <c r="G13" s="46"/>
      <c r="H13" s="46"/>
      <c r="I13" s="46"/>
      <c r="J13" s="46"/>
      <c r="K13" s="47"/>
      <c r="L13" s="47"/>
      <c r="M13" s="47"/>
      <c r="N13" s="47"/>
    </row>
    <row r="14" spans="1:14" ht="12.75">
      <c r="A14" s="33" t="s">
        <v>64</v>
      </c>
      <c r="B14" s="34">
        <f>((Blad1!D13-1)/3)*100</f>
        <v>-33.33333333333333</v>
      </c>
      <c r="C14" s="46" t="s">
        <v>78</v>
      </c>
      <c r="D14" s="41"/>
      <c r="E14" s="46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2.75">
      <c r="A15" s="33" t="s">
        <v>65</v>
      </c>
      <c r="B15" s="34">
        <f>((Blad1!D14-1)/3)*100</f>
        <v>-33.33333333333333</v>
      </c>
      <c r="C15" s="46" t="s">
        <v>79</v>
      </c>
      <c r="D15" s="41"/>
      <c r="E15" s="46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12.75">
      <c r="A16" s="33" t="s">
        <v>37</v>
      </c>
      <c r="B16" s="34">
        <f>((Blad1!D15-1)/3)*100</f>
        <v>-33.33333333333333</v>
      </c>
      <c r="C16" s="46" t="s">
        <v>80</v>
      </c>
      <c r="D16" s="41"/>
      <c r="E16" s="46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12.75">
      <c r="A17" s="33" t="s">
        <v>66</v>
      </c>
      <c r="B17" s="34">
        <f>((Blad1!D16-1)/3)*100</f>
        <v>-33.33333333333333</v>
      </c>
      <c r="C17" s="46" t="s">
        <v>81</v>
      </c>
      <c r="D17" s="41"/>
      <c r="E17" s="46"/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12.75">
      <c r="A18" s="33" t="s">
        <v>67</v>
      </c>
      <c r="B18" s="34">
        <f>((Blad1!D17-1)/3)*100</f>
        <v>-33.33333333333333</v>
      </c>
      <c r="C18" s="46" t="s">
        <v>82</v>
      </c>
      <c r="D18" s="41"/>
      <c r="E18" s="46"/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12.75">
      <c r="A19" s="33" t="s">
        <v>68</v>
      </c>
      <c r="B19" s="34">
        <f>((Blad1!D18-1)/3)*100</f>
        <v>-33.33333333333333</v>
      </c>
      <c r="C19" s="46" t="s">
        <v>84</v>
      </c>
      <c r="D19" s="41"/>
      <c r="E19" s="46"/>
      <c r="F19" s="47"/>
      <c r="G19" s="47"/>
      <c r="H19" s="47"/>
      <c r="I19" s="47"/>
      <c r="J19" s="47"/>
      <c r="K19" s="47"/>
      <c r="L19" s="47"/>
      <c r="M19" s="47"/>
      <c r="N19" s="47"/>
    </row>
    <row r="20" spans="1:14" ht="12.75">
      <c r="A20" s="33" t="s">
        <v>69</v>
      </c>
      <c r="B20" s="34">
        <f>((Blad1!D19-1)/3)*100</f>
        <v>-33.33333333333333</v>
      </c>
      <c r="C20" s="46" t="s">
        <v>85</v>
      </c>
      <c r="D20" s="41"/>
      <c r="E20" s="46"/>
      <c r="F20" s="47"/>
      <c r="G20" s="47"/>
      <c r="H20" s="47"/>
      <c r="I20" s="47"/>
      <c r="J20" s="47"/>
      <c r="K20" s="47"/>
      <c r="L20" s="47"/>
      <c r="M20" s="47"/>
      <c r="N20" s="47"/>
    </row>
    <row r="21" spans="1:14" ht="12.75">
      <c r="A21" s="33" t="s">
        <v>70</v>
      </c>
      <c r="B21" s="34">
        <f>((Blad1!D20-1)/3)*100</f>
        <v>-33.33333333333333</v>
      </c>
      <c r="C21" s="46" t="s">
        <v>86</v>
      </c>
      <c r="D21" s="41"/>
      <c r="E21" s="46"/>
      <c r="F21" s="47"/>
      <c r="G21" s="47"/>
      <c r="H21" s="47"/>
      <c r="I21" s="47"/>
      <c r="J21" s="47"/>
      <c r="K21" s="47"/>
      <c r="L21" s="47"/>
      <c r="M21" s="47"/>
      <c r="N21" s="47"/>
    </row>
    <row r="22" spans="1:14" ht="12.75">
      <c r="A22" s="33" t="s">
        <v>71</v>
      </c>
      <c r="B22" s="34">
        <f>((Blad1!D21-1)/3)*100</f>
        <v>-33.33333333333333</v>
      </c>
      <c r="C22" s="46" t="s">
        <v>87</v>
      </c>
      <c r="D22" s="41"/>
      <c r="E22" s="46"/>
      <c r="F22" s="47"/>
      <c r="G22" s="47"/>
      <c r="H22" s="47"/>
      <c r="I22" s="47"/>
      <c r="J22" s="47"/>
      <c r="K22" s="47"/>
      <c r="L22" s="47"/>
      <c r="M22" s="47"/>
      <c r="N22" s="47"/>
    </row>
    <row r="23" spans="3:14" ht="12.75"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0" ht="12.75">
      <c r="A24" s="33"/>
      <c r="B24" s="35"/>
      <c r="C24" s="36"/>
      <c r="D24" s="37"/>
      <c r="E24" s="38"/>
      <c r="F24" s="39"/>
      <c r="G24" s="39"/>
      <c r="H24" s="39"/>
      <c r="I24" s="39"/>
      <c r="J24" s="39"/>
    </row>
    <row r="25" spans="1:10" ht="12.75">
      <c r="A25" s="40"/>
      <c r="B25" s="35"/>
      <c r="C25" s="36"/>
      <c r="D25" s="37"/>
      <c r="E25" s="38"/>
      <c r="F25" s="39"/>
      <c r="G25" s="39"/>
      <c r="H25" s="39"/>
      <c r="I25" s="39"/>
      <c r="J25" s="39"/>
    </row>
    <row r="26" spans="1:10" ht="12.75">
      <c r="A26" s="33"/>
      <c r="B26" s="35"/>
      <c r="C26" s="36"/>
      <c r="D26" s="37"/>
      <c r="E26" s="38"/>
      <c r="F26" s="39"/>
      <c r="G26" s="39"/>
      <c r="H26" s="39"/>
      <c r="I26" s="39"/>
      <c r="J26" s="39"/>
    </row>
    <row r="27" spans="1:10" ht="12.75">
      <c r="A27" s="33"/>
      <c r="B27" s="35"/>
      <c r="C27" s="36"/>
      <c r="D27" s="37"/>
      <c r="E27" s="38"/>
      <c r="F27" s="39"/>
      <c r="G27" s="39"/>
      <c r="H27" s="39"/>
      <c r="I27" s="39"/>
      <c r="J27" s="39"/>
    </row>
    <row r="28" spans="1:10" ht="12.75">
      <c r="A28" s="33"/>
      <c r="B28" s="35"/>
      <c r="C28" s="36"/>
      <c r="D28" s="37"/>
      <c r="E28" s="38"/>
      <c r="F28" s="39"/>
      <c r="G28" s="39"/>
      <c r="H28" s="39"/>
      <c r="I28" s="39"/>
      <c r="J28" s="39"/>
    </row>
    <row r="29" ht="12.75">
      <c r="A29" s="33"/>
    </row>
    <row r="30" ht="12.75">
      <c r="A30" s="3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2" sqref="D22"/>
    </sheetView>
  </sheetViews>
  <sheetFormatPr defaultColWidth="9.140625" defaultRowHeight="12.75"/>
  <sheetData>
    <row r="1" ht="12.75">
      <c r="D1" t="s">
        <v>51</v>
      </c>
    </row>
    <row r="2" ht="12.75">
      <c r="A2" t="s">
        <v>49</v>
      </c>
    </row>
    <row r="3" spans="1:4" ht="12.75">
      <c r="A3" t="s">
        <v>50</v>
      </c>
      <c r="D3" s="43">
        <f>('Invulblad EORTC QLQ C30'!B31+'Invulblad EORTC QLQ C30'!B32)/2</f>
        <v>0</v>
      </c>
    </row>
    <row r="5" ht="12.75">
      <c r="A5" s="44" t="s">
        <v>52</v>
      </c>
    </row>
    <row r="6" spans="1:4" ht="12.75">
      <c r="A6" s="44" t="s">
        <v>53</v>
      </c>
      <c r="D6" s="43">
        <f>SUM('Invulblad EORTC QLQ C30'!B3:B7)/5</f>
        <v>0</v>
      </c>
    </row>
    <row r="7" spans="1:4" ht="12.75">
      <c r="A7" s="44" t="s">
        <v>56</v>
      </c>
      <c r="D7" s="43">
        <f>SUM('Invulblad EORTC QLQ C30'!B8:B9)/2</f>
        <v>0</v>
      </c>
    </row>
    <row r="8" spans="1:4" ht="12.75">
      <c r="A8" s="44" t="s">
        <v>58</v>
      </c>
      <c r="D8">
        <f>SUM('Invulblad EORTC QLQ C30'!B23:B26)/4</f>
        <v>0</v>
      </c>
    </row>
    <row r="9" spans="1:4" ht="12.75">
      <c r="A9" s="44" t="s">
        <v>60</v>
      </c>
      <c r="D9">
        <f>SUM('Invulblad EORTC QLQ C30'!B22,'Invulblad EORTC QLQ C30'!B27)/2</f>
        <v>0</v>
      </c>
    </row>
    <row r="10" spans="1:4" ht="12.75">
      <c r="A10" s="44" t="s">
        <v>61</v>
      </c>
      <c r="D10">
        <f>SUM('Invulblad EORTC QLQ C30'!B28:B29)/2</f>
        <v>0</v>
      </c>
    </row>
    <row r="12" ht="12.75">
      <c r="A12" t="s">
        <v>62</v>
      </c>
    </row>
    <row r="13" spans="1:4" ht="12.75">
      <c r="A13" t="s">
        <v>64</v>
      </c>
      <c r="D13">
        <f>SUM('Invulblad EORTC QLQ C30'!B12,'Invulblad EORTC QLQ C30'!B14,,'Invulblad EORTC QLQ C30'!B20)/3</f>
        <v>0</v>
      </c>
    </row>
    <row r="14" spans="1:4" ht="12.75">
      <c r="A14" t="s">
        <v>65</v>
      </c>
      <c r="D14">
        <f>SUM('Invulblad EORTC QLQ C30'!B16:B17)/2</f>
        <v>0</v>
      </c>
    </row>
    <row r="15" spans="1:4" ht="12.75">
      <c r="A15" t="s">
        <v>37</v>
      </c>
      <c r="D15">
        <f>SUM('Invulblad EORTC QLQ C30'!B11,'Invulblad EORTC QLQ C30'!B21)/2</f>
        <v>0</v>
      </c>
    </row>
    <row r="16" spans="1:4" ht="12.75">
      <c r="A16" t="s">
        <v>66</v>
      </c>
      <c r="D16">
        <f>'Invulblad EORTC QLQ C30'!B10</f>
        <v>0</v>
      </c>
    </row>
    <row r="17" spans="1:4" ht="12.75">
      <c r="A17" t="s">
        <v>67</v>
      </c>
      <c r="D17">
        <f>'Invulblad EORTC QLQ C30'!B13</f>
        <v>0</v>
      </c>
    </row>
    <row r="18" spans="1:4" ht="12.75">
      <c r="A18" t="s">
        <v>68</v>
      </c>
      <c r="D18">
        <f>'Invulblad EORTC QLQ C30'!B15</f>
        <v>0</v>
      </c>
    </row>
    <row r="19" spans="1:4" ht="12.75">
      <c r="A19" t="s">
        <v>69</v>
      </c>
      <c r="D19">
        <f>'Invulblad EORTC QLQ C30'!B18</f>
        <v>0</v>
      </c>
    </row>
    <row r="20" spans="1:4" ht="12.75">
      <c r="A20" t="s">
        <v>70</v>
      </c>
      <c r="D20">
        <f>'Invulblad EORTC QLQ C30'!B19</f>
        <v>0</v>
      </c>
    </row>
    <row r="21" spans="1:4" ht="12.75">
      <c r="A21" t="s">
        <v>71</v>
      </c>
      <c r="D21">
        <f>'Invulblad EORTC QLQ C30'!B30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Integraal Kankercentrum Zuid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Rulkens</dc:creator>
  <cp:keywords/>
  <dc:description/>
  <cp:lastModifiedBy>Niesje Munneke</cp:lastModifiedBy>
  <dcterms:created xsi:type="dcterms:W3CDTF">2008-06-03T10:37:50Z</dcterms:created>
  <dcterms:modified xsi:type="dcterms:W3CDTF">2018-05-07T09:04:39Z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0x01010086CF7DB4B83F3C4D88FB1891839AF44500D871299FF47C4F438D1D4F893D7C9502</vt:lpwstr>
  </property>
  <property fmtid="{D5CDD505-2E9C-101B-9397-08002B2CF9AE}" pid="3" name="TaxCatchAll">
    <vt:lpwstr/>
  </property>
  <property fmtid="{D5CDD505-2E9C-101B-9397-08002B2CF9AE}" pid="4" name="TaxKeywordTaxHTField">
    <vt:lpwstr/>
  </property>
  <property fmtid="{D5CDD505-2E9C-101B-9397-08002B2CF9AE}" pid="5" name="TaxKeyword">
    <vt:lpwstr/>
  </property>
</Properties>
</file>